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e748bec0c8e2e0/Financiële administratie/financiële administratie/BSO/2025/"/>
    </mc:Choice>
  </mc:AlternateContent>
  <xr:revisionPtr revIDLastSave="1" documentId="8_{2A22AFE0-A869-4CA4-94B1-B4747D75A6A6}" xr6:coauthVersionLast="47" xr6:coauthVersionMax="47" xr10:uidLastSave="{37936CB5-EDB8-40E1-8FBE-9CDD190FAC6C}"/>
  <bookViews>
    <workbookView xWindow="-120" yWindow="-120" windowWidth="29040" windowHeight="15720" xr2:uid="{00000000-000D-0000-FFFF-FFFF00000000}"/>
  </bookViews>
  <sheets>
    <sheet name="overzicht contracten 202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35" i="1"/>
  <c r="B30" i="1"/>
  <c r="B25" i="1"/>
  <c r="B20" i="1"/>
  <c r="B15" i="1"/>
  <c r="B10" i="1"/>
  <c r="B34" i="1" l="1"/>
  <c r="C9" i="1"/>
  <c r="B24" i="1"/>
  <c r="B19" i="1"/>
  <c r="B14" i="1"/>
  <c r="C19" i="1" l="1"/>
  <c r="C34" i="1" l="1"/>
  <c r="C24" i="1"/>
  <c r="C14" i="1"/>
  <c r="E35" i="1" l="1"/>
  <c r="E34" i="1" s="1"/>
  <c r="E25" i="1"/>
  <c r="E24" i="1"/>
  <c r="D24" i="1"/>
  <c r="J20" i="1"/>
  <c r="J19" i="1"/>
  <c r="D15" i="1"/>
  <c r="D14" i="1"/>
  <c r="F10" i="1"/>
  <c r="J9" i="1"/>
  <c r="K20" i="1"/>
  <c r="I20" i="1"/>
  <c r="G20" i="1"/>
  <c r="E20" i="1"/>
  <c r="K19" i="1"/>
  <c r="I19" i="1"/>
  <c r="G19" i="1"/>
  <c r="E19" i="1"/>
  <c r="E15" i="1"/>
  <c r="E14" i="1" s="1"/>
  <c r="K10" i="1"/>
  <c r="K9" i="1" s="1"/>
  <c r="I10" i="1"/>
  <c r="I9" i="1" s="1"/>
  <c r="G10" i="1"/>
  <c r="G9" i="1" s="1"/>
  <c r="E10" i="1"/>
  <c r="E9" i="1" s="1"/>
  <c r="D10" i="1" l="1"/>
  <c r="F19" i="1"/>
  <c r="J10" i="1"/>
  <c r="H10" i="1"/>
  <c r="D9" i="1"/>
  <c r="F9" i="1"/>
  <c r="H9" i="1"/>
  <c r="D19" i="1"/>
  <c r="H19" i="1"/>
  <c r="D20" i="1"/>
  <c r="F20" i="1"/>
  <c r="H20" i="1"/>
  <c r="D35" i="1"/>
  <c r="D34" i="1"/>
  <c r="D25" i="1"/>
  <c r="I30" i="1"/>
  <c r="I29" i="1" s="1"/>
  <c r="G30" i="1"/>
  <c r="G29" i="1" s="1"/>
  <c r="K30" i="1"/>
  <c r="K29" i="1" s="1"/>
  <c r="E30" i="1"/>
  <c r="E29" i="1" s="1"/>
  <c r="C29" i="1"/>
  <c r="H30" i="1" l="1"/>
  <c r="B29" i="1"/>
  <c r="D30" i="1"/>
  <c r="F30" i="1"/>
  <c r="J30" i="1"/>
  <c r="J29" i="1" l="1"/>
  <c r="H29" i="1"/>
  <c r="D29" i="1"/>
  <c r="F29" i="1"/>
</calcChain>
</file>

<file path=xl/sharedStrings.xml><?xml version="1.0" encoding="utf-8"?>
<sst xmlns="http://schemas.openxmlformats.org/spreadsheetml/2006/main" count="91" uniqueCount="30">
  <si>
    <t>Standaardcontracten inclusief vervoer</t>
  </si>
  <si>
    <t>Voor zorgbegeleiding gelden andere tarieven</t>
  </si>
  <si>
    <t>Volledig contract (40 schoolweken van 14.00 tot 18.00 uur en 12 vakantieweken van 8.00 tot 18.00 uur)</t>
  </si>
  <si>
    <t>1 dag</t>
  </si>
  <si>
    <t>uren</t>
  </si>
  <si>
    <t>2 dagen</t>
  </si>
  <si>
    <t>3 dagen</t>
  </si>
  <si>
    <t>4 dagen</t>
  </si>
  <si>
    <t>5 dagen</t>
  </si>
  <si>
    <t>tarief</t>
  </si>
  <si>
    <t>per maand</t>
  </si>
  <si>
    <t>per uur</t>
  </si>
  <si>
    <t>per jaar</t>
  </si>
  <si>
    <t xml:space="preserve"> Volledig contract lange middag op woensdag en vrijdag (40 schoolweken van 12.00 tot 18.00 uur en 12 vakantieweken van 8.00 tot 18.00 uur)</t>
  </si>
  <si>
    <t>Aangepast contract (40 schoolweken van 14.00 tot 18.00 uur en 8 vakantieweken van 8.00 tot 18.00 uur)</t>
  </si>
  <si>
    <t>Aangepast contract lange middag op woensdag en vrijdag (40 schoolweken van 12.00 tot 18.00 uur en 8 vakantieweken van 8.00 tot 18.00 uur)</t>
  </si>
  <si>
    <t>Alleen schoolweken contract (40 schoolweken van 14.00 tot 18.00 uur)</t>
  </si>
  <si>
    <t>Alleen schoolweken contract lange middag op woensdag en vrijdag (40 schoolweken van 12.00 tot 18.00 uur)</t>
  </si>
  <si>
    <t>Alleen vakantieopvang op factuur</t>
  </si>
  <si>
    <t>*zonder vervoer</t>
  </si>
  <si>
    <t>tarief per uur</t>
  </si>
  <si>
    <t>Standaard van 9 tot 18.00 (9 uren)</t>
  </si>
  <si>
    <t>Op aanvraag halve dag mogelijk, alleen om 8 u bij meerdere aanmeldingen</t>
  </si>
  <si>
    <t>Opzegtermijn van 2 kalendermaanden op al onze contracten</t>
  </si>
  <si>
    <t>Tarieven 2025</t>
  </si>
  <si>
    <t xml:space="preserve"> </t>
  </si>
  <si>
    <t>* geen losse uren mogelijk.</t>
  </si>
  <si>
    <t>Voorwaarden vakantieopvang per 1 januari 2025:</t>
  </si>
  <si>
    <t>Op aanvraag vanaf 8 uur (= standaard 10 uren)</t>
  </si>
  <si>
    <t>Ingaande per 1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</si>
</sst>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 * #,##0_ ;_ * \-#,##0_ ;_ * &quot;-&quot;??_ ;_ @_ 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&quot;€&quot;\ #,##0.00;[Red]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67" fontId="7" fillId="0" borderId="1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3" xfId="0" applyFont="1" applyFill="1" applyBorder="1"/>
    <xf numFmtId="0" fontId="4" fillId="2" borderId="4" xfId="0" applyFont="1" applyFill="1" applyBorder="1"/>
    <xf numFmtId="165" fontId="0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0" fillId="0" borderId="1" xfId="1" applyFont="1" applyBorder="1"/>
    <xf numFmtId="168" fontId="0" fillId="0" borderId="1" xfId="1" applyNumberFormat="1" applyFont="1" applyBorder="1" applyAlignment="1">
      <alignment horizontal="center"/>
    </xf>
    <xf numFmtId="169" fontId="0" fillId="0" borderId="1" xfId="1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67" fontId="7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6" fontId="0" fillId="0" borderId="1" xfId="1" applyFont="1" applyBorder="1" applyAlignment="1">
      <alignment horizontal="center"/>
    </xf>
    <xf numFmtId="0" fontId="5" fillId="0" borderId="0" xfId="0" applyFont="1"/>
    <xf numFmtId="165" fontId="0" fillId="0" borderId="0" xfId="1" applyNumberFormat="1" applyFont="1" applyBorder="1"/>
    <xf numFmtId="0" fontId="0" fillId="0" borderId="0" xfId="1" applyNumberFormat="1" applyFont="1" applyBorder="1" applyAlignment="1">
      <alignment horizontal="center"/>
    </xf>
    <xf numFmtId="167" fontId="7" fillId="0" borderId="0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0" fontId="10" fillId="0" borderId="0" xfId="0" applyFont="1"/>
    <xf numFmtId="165" fontId="0" fillId="0" borderId="7" xfId="1" applyNumberFormat="1" applyFont="1" applyBorder="1"/>
    <xf numFmtId="0" fontId="4" fillId="2" borderId="1" xfId="0" applyFont="1" applyFill="1" applyBorder="1"/>
    <xf numFmtId="165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0" fontId="7" fillId="0" borderId="0" xfId="0" applyFont="1"/>
    <xf numFmtId="165" fontId="11" fillId="0" borderId="0" xfId="1" applyNumberFormat="1" applyFont="1" applyBorder="1"/>
    <xf numFmtId="0" fontId="12" fillId="0" borderId="0" xfId="0" applyFont="1" applyAlignment="1">
      <alignment horizontal="center"/>
    </xf>
    <xf numFmtId="165" fontId="12" fillId="0" borderId="0" xfId="1" applyNumberFormat="1" applyFont="1" applyBorder="1"/>
    <xf numFmtId="171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6" fillId="0" borderId="7" xfId="0" applyNumberFormat="1" applyFont="1" applyBorder="1" applyAlignment="1">
      <alignment horizontal="center"/>
    </xf>
    <xf numFmtId="165" fontId="7" fillId="0" borderId="1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361950</xdr:colOff>
      <xdr:row>4</xdr:row>
      <xdr:rowOff>38100</xdr:rowOff>
    </xdr:to>
    <xdr:pic>
      <xdr:nvPicPr>
        <xdr:cNvPr id="2" name="Afbeelding 1" descr="logo bso f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885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P13" sqref="P13"/>
    </sheetView>
  </sheetViews>
  <sheetFormatPr defaultRowHeight="15" x14ac:dyDescent="0.25"/>
  <cols>
    <col min="1" max="1" width="14.7109375" customWidth="1"/>
    <col min="2" max="2" width="10.42578125" bestFit="1" customWidth="1"/>
    <col min="3" max="3" width="9.5703125" bestFit="1" customWidth="1"/>
    <col min="4" max="4" width="13.5703125" customWidth="1"/>
    <col min="6" max="6" width="13" customWidth="1"/>
    <col min="8" max="8" width="12.5703125" customWidth="1"/>
    <col min="9" max="9" width="9.5703125" style="1" bestFit="1" customWidth="1"/>
    <col min="10" max="10" width="12.7109375" customWidth="1"/>
    <col min="11" max="11" width="8.85546875" customWidth="1"/>
    <col min="12" max="12" width="11.85546875" customWidth="1"/>
    <col min="13" max="13" width="8.7109375" style="54"/>
  </cols>
  <sheetData>
    <row r="1" spans="1:14" ht="10.5" hidden="1" customHeight="1" x14ac:dyDescent="0.25"/>
    <row r="2" spans="1:14" ht="23.25" customHeight="1" x14ac:dyDescent="0.4">
      <c r="D2" s="2" t="s">
        <v>24</v>
      </c>
      <c r="G2" s="44" t="s">
        <v>29</v>
      </c>
      <c r="I2" s="2"/>
      <c r="L2" s="44"/>
    </row>
    <row r="3" spans="1:14" ht="15.75" customHeight="1" x14ac:dyDescent="0.35">
      <c r="D3" s="1" t="s">
        <v>0</v>
      </c>
      <c r="I3" s="19"/>
    </row>
    <row r="4" spans="1:14" ht="15.75" customHeight="1" x14ac:dyDescent="0.35">
      <c r="D4" s="1" t="s">
        <v>1</v>
      </c>
      <c r="I4" s="39"/>
      <c r="J4" s="20"/>
      <c r="K4" s="20"/>
      <c r="L4" s="20"/>
    </row>
    <row r="5" spans="1:14" ht="5.45" customHeight="1" x14ac:dyDescent="0.25">
      <c r="I5" s="4"/>
      <c r="K5" s="4"/>
      <c r="L5" s="4"/>
    </row>
    <row r="6" spans="1:14" ht="1.5" customHeight="1" x14ac:dyDescent="0.4">
      <c r="I6" s="2"/>
    </row>
    <row r="7" spans="1:14" s="4" customFormat="1" x14ac:dyDescent="0.25">
      <c r="A7" s="13" t="s">
        <v>2</v>
      </c>
      <c r="B7" s="14"/>
      <c r="C7" s="14"/>
      <c r="D7" s="14"/>
      <c r="E7" s="14"/>
      <c r="F7" s="14"/>
      <c r="G7" s="14"/>
      <c r="H7" s="14"/>
      <c r="I7" s="15"/>
      <c r="J7" s="14"/>
      <c r="K7" s="14"/>
      <c r="L7" s="16"/>
      <c r="M7" s="55"/>
    </row>
    <row r="8" spans="1:14" s="4" customFormat="1" x14ac:dyDescent="0.25">
      <c r="A8" s="3"/>
      <c r="B8" s="5" t="s">
        <v>3</v>
      </c>
      <c r="C8" s="5" t="s">
        <v>4</v>
      </c>
      <c r="D8" s="5" t="s">
        <v>5</v>
      </c>
      <c r="E8" s="5" t="s">
        <v>4</v>
      </c>
      <c r="F8" s="5" t="s">
        <v>6</v>
      </c>
      <c r="G8" s="5" t="s">
        <v>4</v>
      </c>
      <c r="H8" s="5" t="s">
        <v>7</v>
      </c>
      <c r="I8" s="6" t="s">
        <v>4</v>
      </c>
      <c r="J8" s="5" t="s">
        <v>8</v>
      </c>
      <c r="K8" s="5" t="s">
        <v>4</v>
      </c>
      <c r="L8" s="11" t="s">
        <v>9</v>
      </c>
      <c r="M8" s="55"/>
    </row>
    <row r="9" spans="1:14" x14ac:dyDescent="0.25">
      <c r="A9" s="3" t="s">
        <v>10</v>
      </c>
      <c r="B9" s="17">
        <f>SUM(1/12*B10)</f>
        <v>281.86666666666667</v>
      </c>
      <c r="C9" s="30">
        <f>SUM(C10/12)</f>
        <v>26.666666666666668</v>
      </c>
      <c r="D9" s="17">
        <f>SUM(B9*2)</f>
        <v>563.73333333333335</v>
      </c>
      <c r="E9" s="30">
        <f>SUM(E10/12)</f>
        <v>53.333333333333336</v>
      </c>
      <c r="F9" s="17">
        <f>SUM(B9*3)</f>
        <v>845.6</v>
      </c>
      <c r="G9" s="26">
        <f>SUM(G10/12)</f>
        <v>80</v>
      </c>
      <c r="H9" s="17">
        <f>SUM(B9*4)</f>
        <v>1127.4666666666667</v>
      </c>
      <c r="I9" s="30">
        <f>SUM(I10/12)</f>
        <v>106.66666666666667</v>
      </c>
      <c r="J9" s="17">
        <f>SUM(B9*5)</f>
        <v>1409.3333333333335</v>
      </c>
      <c r="K9" s="30">
        <f>SUM(K10/12)</f>
        <v>133.33333333333334</v>
      </c>
      <c r="L9" s="12" t="s">
        <v>11</v>
      </c>
    </row>
    <row r="10" spans="1:14" x14ac:dyDescent="0.25">
      <c r="A10" s="3" t="s">
        <v>12</v>
      </c>
      <c r="B10" s="17">
        <f>SUM(C10*L10)</f>
        <v>3382.4</v>
      </c>
      <c r="C10" s="26">
        <v>320</v>
      </c>
      <c r="D10" s="17">
        <f>SUM(B10*2)</f>
        <v>6764.8</v>
      </c>
      <c r="E10" s="32">
        <f>SUM(C10*2)</f>
        <v>640</v>
      </c>
      <c r="F10" s="17">
        <f>SUM(B10*3)</f>
        <v>10147.200000000001</v>
      </c>
      <c r="G10" s="26">
        <f>SUM(C10*3)</f>
        <v>960</v>
      </c>
      <c r="H10" s="17">
        <f>SUM(B10*4)</f>
        <v>13529.6</v>
      </c>
      <c r="I10" s="34">
        <f>SUM(C10*4)</f>
        <v>1280</v>
      </c>
      <c r="J10" s="17">
        <f>SUM(B10*5)</f>
        <v>16912</v>
      </c>
      <c r="K10" s="32">
        <f>SUM(C10*5)</f>
        <v>1600</v>
      </c>
      <c r="L10" s="56">
        <v>10.57</v>
      </c>
      <c r="M10" s="54" t="s">
        <v>25</v>
      </c>
      <c r="N10" s="53"/>
    </row>
    <row r="11" spans="1:14" ht="8.4499999999999993" customHeight="1" x14ac:dyDescent="0.25"/>
    <row r="12" spans="1:14" s="4" customFormat="1" x14ac:dyDescent="0.25">
      <c r="A12" s="13" t="s">
        <v>13</v>
      </c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6"/>
      <c r="M12" s="55"/>
    </row>
    <row r="13" spans="1:14" s="4" customFormat="1" x14ac:dyDescent="0.25">
      <c r="A13" s="3"/>
      <c r="B13" s="5" t="s">
        <v>3</v>
      </c>
      <c r="C13" s="5" t="s">
        <v>4</v>
      </c>
      <c r="D13" s="5" t="s">
        <v>5</v>
      </c>
      <c r="E13" s="5" t="s">
        <v>4</v>
      </c>
      <c r="F13" s="5"/>
      <c r="G13" s="5"/>
      <c r="H13" s="5"/>
      <c r="I13" s="6"/>
      <c r="J13" s="5"/>
      <c r="K13" s="5"/>
      <c r="L13" s="11" t="s">
        <v>9</v>
      </c>
      <c r="M13" s="55"/>
    </row>
    <row r="14" spans="1:14" x14ac:dyDescent="0.25">
      <c r="A14" s="3" t="s">
        <v>10</v>
      </c>
      <c r="B14" s="17">
        <f>SUM(B15/12)</f>
        <v>352.33333333333331</v>
      </c>
      <c r="C14" s="30">
        <f>SUM(C15/12)</f>
        <v>33.333333333333336</v>
      </c>
      <c r="D14" s="17">
        <f>SUM(B14*2)</f>
        <v>704.66666666666663</v>
      </c>
      <c r="E14" s="30">
        <f>SUM(E15/12)</f>
        <v>66.666666666666671</v>
      </c>
      <c r="F14" s="17"/>
      <c r="G14" s="7"/>
      <c r="H14" s="17"/>
      <c r="I14" s="9"/>
      <c r="J14" s="17"/>
      <c r="K14" s="10"/>
      <c r="L14" s="12" t="s">
        <v>11</v>
      </c>
    </row>
    <row r="15" spans="1:14" x14ac:dyDescent="0.25">
      <c r="A15" s="3" t="s">
        <v>12</v>
      </c>
      <c r="B15" s="17">
        <f>SUM(C15*L15)</f>
        <v>4228</v>
      </c>
      <c r="C15" s="7">
        <v>400</v>
      </c>
      <c r="D15" s="17">
        <f>SUM(B15*2)</f>
        <v>8456</v>
      </c>
      <c r="E15" s="8">
        <f>SUM(C15*2)</f>
        <v>800</v>
      </c>
      <c r="F15" s="17"/>
      <c r="G15" s="7"/>
      <c r="H15" s="17"/>
      <c r="I15" s="9"/>
      <c r="J15" s="17"/>
      <c r="K15" s="10"/>
      <c r="L15" s="56">
        <v>10.57</v>
      </c>
      <c r="M15" s="54" t="s">
        <v>25</v>
      </c>
    </row>
    <row r="16" spans="1:14" ht="9.6" customHeight="1" x14ac:dyDescent="0.25"/>
    <row r="17" spans="1:13" s="4" customFormat="1" x14ac:dyDescent="0.25">
      <c r="A17" s="13" t="s">
        <v>14</v>
      </c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6"/>
      <c r="M17" s="55"/>
    </row>
    <row r="18" spans="1:13" s="4" customFormat="1" x14ac:dyDescent="0.25">
      <c r="A18" s="3"/>
      <c r="B18" s="5" t="s">
        <v>3</v>
      </c>
      <c r="C18" s="5" t="s">
        <v>4</v>
      </c>
      <c r="D18" s="5" t="s">
        <v>5</v>
      </c>
      <c r="E18" s="5" t="s">
        <v>4</v>
      </c>
      <c r="F18" s="5" t="s">
        <v>6</v>
      </c>
      <c r="G18" s="5" t="s">
        <v>4</v>
      </c>
      <c r="H18" s="5" t="s">
        <v>7</v>
      </c>
      <c r="I18" s="6" t="s">
        <v>4</v>
      </c>
      <c r="J18" s="5" t="s">
        <v>8</v>
      </c>
      <c r="K18" s="5" t="s">
        <v>4</v>
      </c>
      <c r="L18" s="11" t="s">
        <v>9</v>
      </c>
      <c r="M18" s="55"/>
    </row>
    <row r="19" spans="1:13" x14ac:dyDescent="0.25">
      <c r="A19" s="3" t="s">
        <v>10</v>
      </c>
      <c r="B19" s="17">
        <f>SUM(B20/12)</f>
        <v>257.59999999999997</v>
      </c>
      <c r="C19" s="30">
        <f>SUM(C20/12)</f>
        <v>23.333333333333332</v>
      </c>
      <c r="D19" s="17">
        <f>SUM(B19*2)</f>
        <v>515.19999999999993</v>
      </c>
      <c r="E19" s="31">
        <f>SUM(C19*2)</f>
        <v>46.666666666666664</v>
      </c>
      <c r="F19" s="17">
        <f>SUM(B19*3)</f>
        <v>772.8</v>
      </c>
      <c r="G19" s="7">
        <f>SUM(C19*3)</f>
        <v>70</v>
      </c>
      <c r="H19" s="17">
        <f>SUM(B19*4)</f>
        <v>1030.3999999999999</v>
      </c>
      <c r="I19" s="33">
        <f>SUM(C19*4)</f>
        <v>93.333333333333329</v>
      </c>
      <c r="J19" s="17">
        <f>SUM(B19*5)</f>
        <v>1287.9999999999998</v>
      </c>
      <c r="K19" s="31">
        <f>SUM(C19*5)</f>
        <v>116.66666666666666</v>
      </c>
      <c r="L19" s="12" t="s">
        <v>11</v>
      </c>
    </row>
    <row r="20" spans="1:13" x14ac:dyDescent="0.25">
      <c r="A20" s="3" t="s">
        <v>12</v>
      </c>
      <c r="B20" s="17">
        <f>SUM(C20*L20)</f>
        <v>3091.2</v>
      </c>
      <c r="C20" s="7">
        <v>280</v>
      </c>
      <c r="D20" s="17">
        <f>SUM(B20*2)</f>
        <v>6182.4</v>
      </c>
      <c r="E20" s="8">
        <f>SUM(C20*2)</f>
        <v>560</v>
      </c>
      <c r="F20" s="17">
        <f>SUM(B20*3)</f>
        <v>9273.5999999999985</v>
      </c>
      <c r="G20" s="7">
        <f>SUM(C20*3)</f>
        <v>840</v>
      </c>
      <c r="H20" s="17">
        <f>SUM(B20*4)</f>
        <v>12364.8</v>
      </c>
      <c r="I20" s="18">
        <f>SUM(C20*4)</f>
        <v>1120</v>
      </c>
      <c r="J20" s="17">
        <f>SUM(B20*5)</f>
        <v>15456</v>
      </c>
      <c r="K20" s="8">
        <f>SUM(C20*5)</f>
        <v>1400</v>
      </c>
      <c r="L20" s="56">
        <v>11.04</v>
      </c>
      <c r="M20" s="54" t="s">
        <v>25</v>
      </c>
    </row>
    <row r="21" spans="1:13" ht="7.9" customHeight="1" x14ac:dyDescent="0.25"/>
    <row r="22" spans="1:13" s="4" customFormat="1" x14ac:dyDescent="0.25">
      <c r="A22" s="13" t="s">
        <v>15</v>
      </c>
      <c r="B22" s="14"/>
      <c r="C22" s="14"/>
      <c r="D22" s="14"/>
      <c r="E22" s="14"/>
      <c r="F22" s="14"/>
      <c r="G22" s="14"/>
      <c r="H22" s="14"/>
      <c r="I22" s="15"/>
      <c r="J22" s="14"/>
      <c r="K22" s="14"/>
      <c r="L22" s="16"/>
      <c r="M22" s="55"/>
    </row>
    <row r="23" spans="1:13" s="4" customFormat="1" x14ac:dyDescent="0.25">
      <c r="A23" s="3"/>
      <c r="B23" s="5" t="s">
        <v>3</v>
      </c>
      <c r="C23" s="5" t="s">
        <v>4</v>
      </c>
      <c r="D23" s="5" t="s">
        <v>5</v>
      </c>
      <c r="E23" s="5" t="s">
        <v>4</v>
      </c>
      <c r="F23" s="5"/>
      <c r="G23" s="5"/>
      <c r="H23" s="5"/>
      <c r="I23" s="6"/>
      <c r="J23" s="5"/>
      <c r="K23" s="5"/>
      <c r="L23" s="11" t="s">
        <v>9</v>
      </c>
      <c r="M23" s="55"/>
    </row>
    <row r="24" spans="1:13" x14ac:dyDescent="0.25">
      <c r="A24" s="3" t="s">
        <v>10</v>
      </c>
      <c r="B24" s="17">
        <f>SUM(B25/12)</f>
        <v>331.2</v>
      </c>
      <c r="C24" s="7">
        <f>SUM(C25/12)</f>
        <v>30</v>
      </c>
      <c r="D24" s="17">
        <f>SUM(B24*2)</f>
        <v>662.4</v>
      </c>
      <c r="E24" s="8">
        <f>SUM(C24*2)</f>
        <v>60</v>
      </c>
      <c r="F24" s="17"/>
      <c r="G24" s="7"/>
      <c r="H24" s="17"/>
      <c r="I24" s="9"/>
      <c r="J24" s="17"/>
      <c r="K24" s="10"/>
      <c r="L24" s="12" t="s">
        <v>11</v>
      </c>
    </row>
    <row r="25" spans="1:13" x14ac:dyDescent="0.25">
      <c r="A25" s="3" t="s">
        <v>12</v>
      </c>
      <c r="B25" s="17">
        <f>SUM(C25*L25)</f>
        <v>3974.3999999999996</v>
      </c>
      <c r="C25" s="7">
        <v>360</v>
      </c>
      <c r="D25" s="17">
        <f>SUM(B25*2)</f>
        <v>7948.7999999999993</v>
      </c>
      <c r="E25" s="8">
        <f>SUM(C25*2)</f>
        <v>720</v>
      </c>
      <c r="F25" s="17"/>
      <c r="G25" s="7"/>
      <c r="H25" s="17"/>
      <c r="I25" s="9"/>
      <c r="J25" s="17"/>
      <c r="K25" s="10"/>
      <c r="L25" s="56">
        <v>11.04</v>
      </c>
      <c r="M25" s="54" t="s">
        <v>25</v>
      </c>
    </row>
    <row r="26" spans="1:13" ht="7.9" customHeight="1" x14ac:dyDescent="0.25"/>
    <row r="27" spans="1:13" s="4" customFormat="1" x14ac:dyDescent="0.25">
      <c r="A27" s="13" t="s">
        <v>16</v>
      </c>
      <c r="B27" s="14"/>
      <c r="C27" s="14"/>
      <c r="D27" s="14"/>
      <c r="E27" s="14"/>
      <c r="F27" s="14"/>
      <c r="G27" s="14"/>
      <c r="H27" s="14"/>
      <c r="I27" s="15"/>
      <c r="J27" s="14"/>
      <c r="K27" s="14"/>
      <c r="L27" s="16"/>
      <c r="M27" s="55"/>
    </row>
    <row r="28" spans="1:13" s="4" customFormat="1" x14ac:dyDescent="0.25">
      <c r="A28" s="3"/>
      <c r="B28" s="5" t="s">
        <v>3</v>
      </c>
      <c r="C28" s="5" t="s">
        <v>4</v>
      </c>
      <c r="D28" s="5" t="s">
        <v>5</v>
      </c>
      <c r="E28" s="5" t="s">
        <v>4</v>
      </c>
      <c r="F28" s="5" t="s">
        <v>6</v>
      </c>
      <c r="G28" s="5" t="s">
        <v>4</v>
      </c>
      <c r="H28" s="5" t="s">
        <v>7</v>
      </c>
      <c r="I28" s="6" t="s">
        <v>4</v>
      </c>
      <c r="J28" s="5" t="s">
        <v>8</v>
      </c>
      <c r="K28" s="5" t="s">
        <v>4</v>
      </c>
      <c r="L28" s="11" t="s">
        <v>9</v>
      </c>
      <c r="M28" s="55"/>
    </row>
    <row r="29" spans="1:13" x14ac:dyDescent="0.25">
      <c r="A29" s="3" t="s">
        <v>10</v>
      </c>
      <c r="B29" s="17">
        <f>SUM(B30/12)</f>
        <v>207</v>
      </c>
      <c r="C29" s="30">
        <f>SUM(C30/12)</f>
        <v>16.666666666666668</v>
      </c>
      <c r="D29" s="37">
        <f>SUM(B29*2)</f>
        <v>414</v>
      </c>
      <c r="E29" s="31">
        <f>SUM(E30/12)</f>
        <v>33.333333333333336</v>
      </c>
      <c r="F29" s="38">
        <f>SUM(B29*3)</f>
        <v>621</v>
      </c>
      <c r="G29" s="8">
        <f>SUM(G30/12)</f>
        <v>50</v>
      </c>
      <c r="H29" s="38">
        <f>SUM(B29*4)</f>
        <v>828</v>
      </c>
      <c r="I29" s="31">
        <f>SUM(I30/12)</f>
        <v>66.666666666666671</v>
      </c>
      <c r="J29" s="27">
        <f>SUM(B29*5)</f>
        <v>1035</v>
      </c>
      <c r="K29" s="28">
        <f>SUM(K30/12)</f>
        <v>83.333333333333329</v>
      </c>
      <c r="L29" s="12" t="s">
        <v>11</v>
      </c>
    </row>
    <row r="30" spans="1:13" x14ac:dyDescent="0.25">
      <c r="A30" s="3" t="s">
        <v>12</v>
      </c>
      <c r="B30" s="17">
        <f>SUM(C30*L30)</f>
        <v>2484</v>
      </c>
      <c r="C30" s="8">
        <v>200</v>
      </c>
      <c r="D30" s="37">
        <f>SUM(B30*2)</f>
        <v>4968</v>
      </c>
      <c r="E30" s="8">
        <f>SUM(C30*2)</f>
        <v>400</v>
      </c>
      <c r="F30" s="38">
        <f>SUM(B30*3)</f>
        <v>7452</v>
      </c>
      <c r="G30" s="8">
        <f>SUM(C30*3)</f>
        <v>600</v>
      </c>
      <c r="H30" s="38">
        <f>SUM(B30*4)</f>
        <v>9936</v>
      </c>
      <c r="I30" s="18">
        <f>SUM(C30*4)</f>
        <v>800</v>
      </c>
      <c r="J30" s="27">
        <f>SUM(B30*5)</f>
        <v>12420</v>
      </c>
      <c r="K30" s="29">
        <f>SUM(C30*5)</f>
        <v>1000</v>
      </c>
      <c r="L30" s="56">
        <v>12.42</v>
      </c>
      <c r="M30" s="54" t="s">
        <v>25</v>
      </c>
    </row>
    <row r="31" spans="1:13" ht="7.9" customHeight="1" x14ac:dyDescent="0.25"/>
    <row r="32" spans="1:13" s="4" customFormat="1" x14ac:dyDescent="0.25">
      <c r="A32" s="13" t="s">
        <v>17</v>
      </c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6"/>
      <c r="M32" s="55"/>
    </row>
    <row r="33" spans="1:13" s="4" customFormat="1" x14ac:dyDescent="0.25">
      <c r="A33" s="3"/>
      <c r="B33" s="5" t="s">
        <v>3</v>
      </c>
      <c r="C33" s="5" t="s">
        <v>4</v>
      </c>
      <c r="D33" s="5" t="s">
        <v>5</v>
      </c>
      <c r="E33" s="5" t="s">
        <v>4</v>
      </c>
      <c r="F33" s="5"/>
      <c r="G33" s="5"/>
      <c r="H33" s="5"/>
      <c r="I33" s="6"/>
      <c r="J33" s="5"/>
      <c r="K33" s="5"/>
      <c r="L33" s="11" t="s">
        <v>9</v>
      </c>
      <c r="M33" s="55"/>
    </row>
    <row r="34" spans="1:13" x14ac:dyDescent="0.25">
      <c r="A34" s="3" t="s">
        <v>10</v>
      </c>
      <c r="B34" s="17">
        <f>SUM(B35/12)</f>
        <v>290.5</v>
      </c>
      <c r="C34" s="25">
        <f>SUM(C35/12)</f>
        <v>23.333333333333332</v>
      </c>
      <c r="D34" s="17">
        <f>SUM(B34*2)</f>
        <v>581</v>
      </c>
      <c r="E34" s="25">
        <f>SUM(E35/12)</f>
        <v>46.666666666666664</v>
      </c>
      <c r="F34" s="17"/>
      <c r="G34" s="7"/>
      <c r="H34" s="17"/>
      <c r="I34" s="9"/>
      <c r="J34" s="17"/>
      <c r="K34" s="10"/>
      <c r="L34" s="12" t="s">
        <v>11</v>
      </c>
    </row>
    <row r="35" spans="1:13" x14ac:dyDescent="0.25">
      <c r="A35" s="3" t="s">
        <v>12</v>
      </c>
      <c r="B35" s="17">
        <f>SUM(C35*L35)</f>
        <v>3486</v>
      </c>
      <c r="C35" s="7">
        <v>280</v>
      </c>
      <c r="D35" s="17">
        <f>SUM(B35*2)</f>
        <v>6972</v>
      </c>
      <c r="E35" s="8">
        <f>SUM(C35*2)</f>
        <v>560</v>
      </c>
      <c r="F35" s="17"/>
      <c r="G35" s="7"/>
      <c r="H35" s="17"/>
      <c r="I35" s="9"/>
      <c r="J35" s="17"/>
      <c r="K35" s="10"/>
      <c r="L35" s="56">
        <v>12.45</v>
      </c>
      <c r="M35" s="54" t="s">
        <v>25</v>
      </c>
    </row>
    <row r="36" spans="1:13" ht="11.25" customHeight="1" x14ac:dyDescent="0.25">
      <c r="A36" s="4"/>
      <c r="B36" s="40"/>
      <c r="C36" s="22"/>
      <c r="D36" s="40"/>
      <c r="E36" s="41"/>
      <c r="F36" s="40"/>
      <c r="G36" s="22"/>
      <c r="H36" s="40"/>
      <c r="I36" s="42"/>
      <c r="J36" s="40"/>
      <c r="K36" s="43"/>
      <c r="L36" s="24"/>
    </row>
    <row r="37" spans="1:13" ht="17.25" x14ac:dyDescent="0.4">
      <c r="A37" s="46" t="s">
        <v>18</v>
      </c>
      <c r="B37" s="47"/>
      <c r="C37" s="48"/>
      <c r="D37" s="47"/>
      <c r="E37" s="41"/>
      <c r="F37" s="50" t="s">
        <v>27</v>
      </c>
      <c r="G37" s="51"/>
      <c r="H37" s="52"/>
      <c r="I37" s="42"/>
      <c r="J37" s="40"/>
      <c r="K37" s="43"/>
      <c r="L37" s="24"/>
    </row>
    <row r="38" spans="1:13" x14ac:dyDescent="0.25">
      <c r="A38" s="49" t="s">
        <v>19</v>
      </c>
      <c r="B38" s="40"/>
      <c r="C38" s="22"/>
      <c r="D38" s="45" t="s">
        <v>20</v>
      </c>
      <c r="E38" s="41"/>
      <c r="F38" s="40" t="s">
        <v>21</v>
      </c>
      <c r="G38" s="22"/>
      <c r="H38" s="40"/>
      <c r="I38" s="42"/>
      <c r="J38" s="40"/>
      <c r="K38" s="43"/>
      <c r="L38" s="24"/>
    </row>
    <row r="39" spans="1:13" x14ac:dyDescent="0.25">
      <c r="A39" t="s">
        <v>26</v>
      </c>
      <c r="B39" s="21"/>
      <c r="C39" s="22"/>
      <c r="D39" s="57">
        <v>13.5</v>
      </c>
      <c r="E39" s="23">
        <v>12</v>
      </c>
      <c r="F39" s="21" t="s">
        <v>28</v>
      </c>
      <c r="G39" s="22"/>
      <c r="H39" s="21"/>
      <c r="I39" s="35"/>
      <c r="J39" s="21"/>
      <c r="K39" s="36"/>
      <c r="L39" s="24"/>
    </row>
    <row r="40" spans="1:13" x14ac:dyDescent="0.25">
      <c r="F40" t="s">
        <v>22</v>
      </c>
    </row>
    <row r="41" spans="1:13" x14ac:dyDescent="0.25">
      <c r="F41" s="21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contracten 2025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 Oudt</dc:creator>
  <cp:keywords/>
  <dc:description/>
  <cp:lastModifiedBy>ED Oudt</cp:lastModifiedBy>
  <cp:revision/>
  <dcterms:created xsi:type="dcterms:W3CDTF">2011-02-24T22:02:24Z</dcterms:created>
  <dcterms:modified xsi:type="dcterms:W3CDTF">2024-11-14T09:28:48Z</dcterms:modified>
  <cp:category/>
  <cp:contentStatus/>
</cp:coreProperties>
</file>